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11865" tabRatio="599" activeTab="0"/>
  </bookViews>
  <sheets>
    <sheet name="Sheet1" sheetId="1" r:id="rId1"/>
  </sheets>
  <definedNames>
    <definedName name="time_cal">#REF!</definedName>
  </definedNames>
  <calcPr fullCalcOnLoad="1"/>
</workbook>
</file>

<file path=xl/comments1.xml><?xml version="1.0" encoding="utf-8"?>
<comments xmlns="http://schemas.openxmlformats.org/spreadsheetml/2006/main">
  <authors>
    <author>Stacy Gratz</author>
  </authors>
  <commentList>
    <comment ref="B13" authorId="0">
      <text>
        <r>
          <rPr>
            <b/>
            <sz val="8"/>
            <rFont val="Tahoma"/>
            <family val="2"/>
          </rPr>
          <t>Enter Sunday Date - rest of days will automatically fill-in</t>
        </r>
      </text>
    </comment>
    <comment ref="C14" authorId="0">
      <text>
        <r>
          <rPr>
            <b/>
            <sz val="9"/>
            <rFont val="Tahoma"/>
            <family val="2"/>
          </rPr>
          <t>Enter contract hours, will fill down</t>
        </r>
      </text>
    </comment>
  </commentList>
</comments>
</file>

<file path=xl/sharedStrings.xml><?xml version="1.0" encoding="utf-8"?>
<sst xmlns="http://schemas.openxmlformats.org/spreadsheetml/2006/main" count="43" uniqueCount="38">
  <si>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</si>
  <si>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</si>
  <si>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</si>
  <si>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</si>
  <si>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</si>
  <si>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</si>
  <si>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</si>
  <si>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</si>
  <si>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Extra</t>
  </si>
  <si>
    <t>Date</t>
  </si>
  <si>
    <t>Reason for</t>
  </si>
  <si>
    <t>Extra Time</t>
  </si>
  <si>
    <t xml:space="preserve"> </t>
  </si>
  <si>
    <t>Start</t>
  </si>
  <si>
    <t>End</t>
  </si>
  <si>
    <t>Employee Name (printed)</t>
  </si>
  <si>
    <t>Upper Scioto Valley Local Schools Classified Time Card</t>
  </si>
  <si>
    <t>Over contract time</t>
  </si>
  <si>
    <t>Hold for comptime</t>
  </si>
  <si>
    <t>Pay extra time</t>
  </si>
  <si>
    <t>CHECK ONE BOX</t>
  </si>
  <si>
    <t>employees shall take 1/2 hour unpaid lunch period</t>
  </si>
  <si>
    <t>Article 15 A</t>
  </si>
  <si>
    <t xml:space="preserve">Article 15 I </t>
  </si>
  <si>
    <t xml:space="preserve">employees are not permitted to commence work more than 7 minutes before their scheduled starting time </t>
  </si>
  <si>
    <t xml:space="preserve">or continue working more than 7 minutes after their schedueld quitting time </t>
  </si>
  <si>
    <t>without the advanced approval of their supervisor,except in emergency situations where advanced approval cannot be obtained.</t>
  </si>
  <si>
    <t>adj per Article 15 I</t>
  </si>
  <si>
    <t>Enter .50</t>
  </si>
  <si>
    <t>1/2 hour unpaid lunch</t>
  </si>
  <si>
    <t>Employee's Signature/Date</t>
  </si>
  <si>
    <t>Supervisor's Signature/Date</t>
  </si>
  <si>
    <t>Total Hours Worked</t>
  </si>
  <si>
    <t xml:space="preserve">Contract Hours </t>
  </si>
  <si>
    <t>Absent Codes</t>
  </si>
  <si>
    <t>Absent Code Hours</t>
  </si>
  <si>
    <t xml:space="preserve"> Total Hours Paid </t>
  </si>
  <si>
    <r>
      <t xml:space="preserve">          </t>
    </r>
    <r>
      <rPr>
        <b/>
        <i/>
        <u val="single"/>
        <sz val="10"/>
        <color indexed="8"/>
        <rFont val="Calibri"/>
        <family val="2"/>
      </rPr>
      <t>ABSENCE CODES</t>
    </r>
    <r>
      <rPr>
        <b/>
        <i/>
        <sz val="10"/>
        <color indexed="8"/>
        <rFont val="Calibri"/>
        <family val="2"/>
      </rPr>
      <t>;    V- Vacation,   P - Personal,     S - Sick,    H - Holiday,     C - Calamity,  D - Delay,    UL - Unpaid Leave,     JD - Jury Duty,     PR - Professional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</si>
</sst>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h:mm\ A/P"/>
    <numFmt numFmtId="166" formatCode="[$-409]dddd\,\ mmmm\ dd\,\ yyyy"/>
    <numFmt numFmtId="167" formatCode="m/d/yy;@"/>
    <numFmt numFmtId="168" formatCode="mmm\-yyyy"/>
    <numFmt numFmtId="169" formatCode="m/d;@"/>
    <numFmt numFmtId="170" formatCode="mmm"/>
    <numFmt numFmtId="171" formatCode="mmm/yy"/>
    <numFmt numFmtId="172" formatCode="[$-409]h:mm:ss\ AM/PM"/>
    <numFmt numFmtId="173" formatCode="0.0"/>
    <numFmt numFmtId="174" formatCode="0.00;[Red]0.00"/>
  </numFmts>
  <fonts count="52">
    <font>
      <sz val="12"/>
      <name val="Arial"/>
      <family val="0"/>
    </font>
    <font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b/>
      <sz val="16"/>
      <name val="Verdana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i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0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7" fontId="1" fillId="7" borderId="10" xfId="0" applyNumberFormat="1" applyFont="1" applyFill="1" applyBorder="1" applyAlignment="1" applyProtection="1">
      <alignment horizontal="center"/>
      <protection locked="0"/>
    </xf>
    <xf numFmtId="165" fontId="1" fillId="33" borderId="10" xfId="0" applyNumberFormat="1" applyFont="1" applyFill="1" applyBorder="1" applyAlignment="1" applyProtection="1">
      <alignment horizontal="center"/>
      <protection hidden="1"/>
    </xf>
    <xf numFmtId="2" fontId="1" fillId="34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/>
      <protection locked="0"/>
    </xf>
    <xf numFmtId="167" fontId="1" fillId="35" borderId="10" xfId="0" applyNumberFormat="1" applyFont="1" applyFill="1" applyBorder="1" applyAlignment="1" applyProtection="1">
      <alignment horizontal="center"/>
      <protection locked="0"/>
    </xf>
    <xf numFmtId="2" fontId="1" fillId="35" borderId="10" xfId="0" applyNumberFormat="1" applyFont="1" applyFill="1" applyBorder="1" applyAlignment="1" applyProtection="1">
      <alignment horizontal="center"/>
      <protection locked="0"/>
    </xf>
    <xf numFmtId="2" fontId="1" fillId="35" borderId="10" xfId="0" applyNumberFormat="1" applyFont="1" applyFill="1" applyBorder="1" applyAlignment="1" applyProtection="1">
      <alignment/>
      <protection locked="0"/>
    </xf>
    <xf numFmtId="20" fontId="1" fillId="35" borderId="10" xfId="0" applyNumberFormat="1" applyFont="1" applyFill="1" applyBorder="1" applyAlignment="1" applyProtection="1">
      <alignment horizontal="center"/>
      <protection locked="0"/>
    </xf>
    <xf numFmtId="167" fontId="1" fillId="0" borderId="10" xfId="0" applyNumberFormat="1" applyFont="1" applyBorder="1" applyAlignment="1" applyProtection="1">
      <alignment horizontal="center"/>
      <protection/>
    </xf>
    <xf numFmtId="2" fontId="1" fillId="7" borderId="10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 locked="0"/>
    </xf>
    <xf numFmtId="165" fontId="1" fillId="7" borderId="10" xfId="0" applyNumberFormat="1" applyFont="1" applyFill="1" applyBorder="1" applyAlignment="1" applyProtection="1">
      <alignment horizontal="center"/>
      <protection locked="0"/>
    </xf>
    <xf numFmtId="165" fontId="1" fillId="7" borderId="10" xfId="0" applyNumberFormat="1" applyFont="1" applyFill="1" applyBorder="1" applyAlignment="1" applyProtection="1">
      <alignment horizontal="center"/>
      <protection hidden="1"/>
    </xf>
    <xf numFmtId="20" fontId="1" fillId="33" borderId="10" xfId="0" applyNumberFormat="1" applyFont="1" applyFill="1" applyBorder="1" applyAlignment="1" applyProtection="1">
      <alignment horizontal="center"/>
      <protection/>
    </xf>
    <xf numFmtId="20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36" borderId="13" xfId="0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2" fontId="1" fillId="36" borderId="15" xfId="0" applyNumberFormat="1" applyFont="1" applyFill="1" applyBorder="1" applyAlignment="1" applyProtection="1" quotePrefix="1">
      <alignment horizontal="center"/>
      <protection/>
    </xf>
    <xf numFmtId="2" fontId="1" fillId="0" borderId="0" xfId="0" applyNumberFormat="1" applyFont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wrapText="1"/>
      <protection/>
    </xf>
    <xf numFmtId="174" fontId="1" fillId="0" borderId="10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33" borderId="10" xfId="0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7" fillId="0" borderId="19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3"/>
  <sheetViews>
    <sheetView tabSelected="1" zoomScalePageLayoutView="0" workbookViewId="0" topLeftCell="A1">
      <selection activeCell="F14" sqref="F14"/>
    </sheetView>
  </sheetViews>
  <sheetFormatPr defaultColWidth="8.88671875" defaultRowHeight="15"/>
  <cols>
    <col min="1" max="1" width="9.99609375" style="0" customWidth="1"/>
    <col min="2" max="2" width="8.4453125" style="0" customWidth="1"/>
    <col min="3" max="4" width="6.77734375" style="0" customWidth="1"/>
    <col min="5" max="5" width="8.99609375" style="0" customWidth="1"/>
    <col min="6" max="6" width="6.3359375" style="0" customWidth="1"/>
    <col min="7" max="7" width="5.99609375" style="0" hidden="1" customWidth="1"/>
    <col min="8" max="8" width="6.77734375" style="0" customWidth="1"/>
    <col min="9" max="9" width="0.23046875" style="0" hidden="1" customWidth="1"/>
    <col min="10" max="10" width="12.77734375" style="0" customWidth="1"/>
    <col min="11" max="11" width="11.4453125" style="0" customWidth="1"/>
    <col min="12" max="13" width="7.77734375" style="0" customWidth="1"/>
    <col min="14" max="14" width="7.5546875" style="0" customWidth="1"/>
  </cols>
  <sheetData>
    <row r="2" spans="1:14" ht="19.5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9.5" customHeight="1">
      <c r="A3" s="64" t="s">
        <v>37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5" spans="2:13" ht="15">
      <c r="B5" s="2" t="s">
        <v>15</v>
      </c>
      <c r="C5" s="2"/>
      <c r="E5" s="56"/>
      <c r="F5" s="57"/>
      <c r="G5" s="57"/>
      <c r="H5" s="58"/>
      <c r="I5" s="58"/>
      <c r="J5" s="56"/>
      <c r="K5" s="56"/>
      <c r="M5" s="4"/>
    </row>
    <row r="6" spans="2:3" ht="4.5" customHeight="1">
      <c r="B6" s="1"/>
      <c r="C6" s="1"/>
    </row>
    <row r="7" spans="1:9" ht="15">
      <c r="A7" s="5" t="s">
        <v>12</v>
      </c>
      <c r="B7" s="6" t="s">
        <v>12</v>
      </c>
      <c r="D7" s="7" t="s">
        <v>12</v>
      </c>
      <c r="E7" s="7"/>
      <c r="H7" s="10" t="s">
        <v>12</v>
      </c>
      <c r="I7" s="10"/>
    </row>
    <row r="8" spans="1:12" ht="3" customHeight="1">
      <c r="A8" s="6"/>
      <c r="B8" s="6"/>
      <c r="D8" s="6"/>
      <c r="E8" s="6"/>
      <c r="H8" s="6"/>
      <c r="I8" s="6"/>
      <c r="J8" s="6"/>
      <c r="K8" s="6"/>
      <c r="L8" s="6"/>
    </row>
    <row r="9" spans="1:12" ht="0.75" customHeight="1" hidden="1">
      <c r="A9" s="6"/>
      <c r="B9" s="8"/>
      <c r="D9" s="6"/>
      <c r="E9" s="6"/>
      <c r="H9" s="9"/>
      <c r="I9" s="9"/>
      <c r="J9" s="11" t="s">
        <v>12</v>
      </c>
      <c r="K9" s="11"/>
      <c r="L9" s="12"/>
    </row>
    <row r="10" spans="1:12" ht="9" customHeight="1" hidden="1">
      <c r="A10" s="3"/>
      <c r="J10" s="11" t="s">
        <v>12</v>
      </c>
      <c r="K10" s="11"/>
      <c r="L10" s="12"/>
    </row>
    <row r="11" spans="1:14" ht="42" customHeight="1">
      <c r="A11" s="28"/>
      <c r="B11" s="53" t="s">
        <v>9</v>
      </c>
      <c r="C11" s="61" t="s">
        <v>33</v>
      </c>
      <c r="D11" s="61" t="s">
        <v>34</v>
      </c>
      <c r="E11" s="61" t="s">
        <v>35</v>
      </c>
      <c r="F11" s="53"/>
      <c r="G11" s="66"/>
      <c r="H11" s="53"/>
      <c r="I11" s="59" t="s">
        <v>27</v>
      </c>
      <c r="J11" s="53" t="s">
        <v>10</v>
      </c>
      <c r="K11" s="54" t="s">
        <v>29</v>
      </c>
      <c r="L11" s="61" t="s">
        <v>32</v>
      </c>
      <c r="M11" s="61" t="s">
        <v>8</v>
      </c>
      <c r="N11" s="61" t="s">
        <v>36</v>
      </c>
    </row>
    <row r="12" spans="1:14" ht="15">
      <c r="A12" s="28"/>
      <c r="B12" s="53"/>
      <c r="C12" s="62"/>
      <c r="D12" s="62"/>
      <c r="E12" s="62"/>
      <c r="F12" s="53" t="s">
        <v>13</v>
      </c>
      <c r="G12" s="66"/>
      <c r="H12" s="53" t="s">
        <v>14</v>
      </c>
      <c r="I12" s="60"/>
      <c r="J12" s="53" t="s">
        <v>11</v>
      </c>
      <c r="K12" s="53" t="s">
        <v>28</v>
      </c>
      <c r="L12" s="67"/>
      <c r="M12" s="62"/>
      <c r="N12" s="67"/>
    </row>
    <row r="13" spans="1:14" ht="15">
      <c r="A13" s="28" t="s">
        <v>0</v>
      </c>
      <c r="B13" s="13">
        <v>42379</v>
      </c>
      <c r="C13" s="17"/>
      <c r="D13" s="18"/>
      <c r="E13" s="18"/>
      <c r="F13" s="19"/>
      <c r="G13" s="14"/>
      <c r="H13" s="19"/>
      <c r="I13" s="14"/>
      <c r="J13" s="29"/>
      <c r="K13" s="29"/>
      <c r="L13" s="15" t="str">
        <f>IF(E13=C13,"0",MROUND((((I13-G13)*24)-K13),0.25))</f>
        <v>0</v>
      </c>
      <c r="M13" s="15" t="str">
        <f aca="true" t="shared" si="0" ref="M13:M19">IF((L13*24)&gt;(C13*24),L13-C13," ")</f>
        <v> </v>
      </c>
      <c r="N13" s="15" t="str">
        <f aca="true" t="shared" si="1" ref="N13:N19">IF((L13*24)&lt;(C13*24),E13+L13,L13)</f>
        <v>0</v>
      </c>
    </row>
    <row r="14" spans="1:14" ht="15">
      <c r="A14" s="28" t="s">
        <v>1</v>
      </c>
      <c r="B14" s="25">
        <f aca="true" t="shared" si="2" ref="B14:B19">+B13+1</f>
        <v>42380</v>
      </c>
      <c r="C14" s="26">
        <v>5.9</v>
      </c>
      <c r="D14" s="18"/>
      <c r="E14" s="55"/>
      <c r="F14" s="30">
        <v>0.3229166666666667</v>
      </c>
      <c r="G14" s="31">
        <f>ROUND(F14*96,0)/96</f>
        <v>0.3229166666666667</v>
      </c>
      <c r="H14" s="30">
        <v>0.56875</v>
      </c>
      <c r="I14" s="14">
        <f>ROUND(H14*96,0)/96</f>
        <v>0.5729166666666666</v>
      </c>
      <c r="J14" s="29"/>
      <c r="K14" s="17">
        <v>0</v>
      </c>
      <c r="L14" s="15">
        <f>((H14-F14)*24)-K14</f>
        <v>5.899999999999999</v>
      </c>
      <c r="M14" s="15" t="str">
        <f t="shared" si="0"/>
        <v> </v>
      </c>
      <c r="N14" s="15">
        <f t="shared" si="1"/>
        <v>5.899999999999999</v>
      </c>
    </row>
    <row r="15" spans="1:14" ht="15">
      <c r="A15" s="28" t="s">
        <v>2</v>
      </c>
      <c r="B15" s="25">
        <f t="shared" si="2"/>
        <v>42381</v>
      </c>
      <c r="C15" s="27">
        <f>C14</f>
        <v>5.9</v>
      </c>
      <c r="D15" s="18"/>
      <c r="E15" s="55"/>
      <c r="F15" s="30">
        <v>0.3229166666666667</v>
      </c>
      <c r="G15" s="31">
        <f>ROUND(F15*96,0)/96</f>
        <v>0.3229166666666667</v>
      </c>
      <c r="H15" s="30">
        <v>0.56875</v>
      </c>
      <c r="I15" s="14">
        <f>ROUND(H15*96,0)/96</f>
        <v>0.5729166666666666</v>
      </c>
      <c r="J15" s="29"/>
      <c r="K15" s="17">
        <v>0</v>
      </c>
      <c r="L15" s="15">
        <f>((H15-F15)*24)-K15</f>
        <v>5.899999999999999</v>
      </c>
      <c r="M15" s="15" t="str">
        <f>IF((L15*24)&gt;(C15*24),L15-C15," ")</f>
        <v> </v>
      </c>
      <c r="N15" s="15">
        <f t="shared" si="1"/>
        <v>5.899999999999999</v>
      </c>
    </row>
    <row r="16" spans="1:14" ht="15">
      <c r="A16" s="28" t="s">
        <v>3</v>
      </c>
      <c r="B16" s="25">
        <f t="shared" si="2"/>
        <v>42382</v>
      </c>
      <c r="C16" s="27">
        <f>C14</f>
        <v>5.9</v>
      </c>
      <c r="D16" s="18"/>
      <c r="E16" s="55"/>
      <c r="F16" s="30">
        <v>0.3229166666666667</v>
      </c>
      <c r="G16" s="31">
        <f>ROUND(F16*96,0)/96</f>
        <v>0.3229166666666667</v>
      </c>
      <c r="H16" s="30">
        <v>0.56875</v>
      </c>
      <c r="I16" s="14">
        <f>ROUND(H16*96,0)/96</f>
        <v>0.5729166666666666</v>
      </c>
      <c r="J16" s="29"/>
      <c r="K16" s="17">
        <v>0</v>
      </c>
      <c r="L16" s="15">
        <f>((H16-F16)*24)-K16</f>
        <v>5.899999999999999</v>
      </c>
      <c r="M16" s="15" t="str">
        <f t="shared" si="0"/>
        <v> </v>
      </c>
      <c r="N16" s="15">
        <f t="shared" si="1"/>
        <v>5.899999999999999</v>
      </c>
    </row>
    <row r="17" spans="1:14" ht="15">
      <c r="A17" s="28" t="s">
        <v>4</v>
      </c>
      <c r="B17" s="25">
        <f t="shared" si="2"/>
        <v>42383</v>
      </c>
      <c r="C17" s="27">
        <f>C14</f>
        <v>5.9</v>
      </c>
      <c r="D17" s="18"/>
      <c r="E17" s="55"/>
      <c r="F17" s="30">
        <v>0.3229166666666667</v>
      </c>
      <c r="G17" s="31">
        <f>ROUND(F17*96,0)/96</f>
        <v>0.3229166666666667</v>
      </c>
      <c r="H17" s="30">
        <v>0.56875</v>
      </c>
      <c r="I17" s="14">
        <f>ROUND(H17*96,0)/96</f>
        <v>0.5729166666666666</v>
      </c>
      <c r="J17" s="29"/>
      <c r="K17" s="17">
        <v>0</v>
      </c>
      <c r="L17" s="15">
        <f>((H17-F17)*24)-K17</f>
        <v>5.899999999999999</v>
      </c>
      <c r="M17" s="15" t="str">
        <f t="shared" si="0"/>
        <v> </v>
      </c>
      <c r="N17" s="15">
        <f t="shared" si="1"/>
        <v>5.899999999999999</v>
      </c>
    </row>
    <row r="18" spans="1:14" ht="15">
      <c r="A18" s="28" t="s">
        <v>5</v>
      </c>
      <c r="B18" s="25">
        <f t="shared" si="2"/>
        <v>42384</v>
      </c>
      <c r="C18" s="27">
        <f>C14</f>
        <v>5.9</v>
      </c>
      <c r="D18" s="18"/>
      <c r="E18" s="55"/>
      <c r="F18" s="30">
        <v>0.3229166666666667</v>
      </c>
      <c r="G18" s="31">
        <f>ROUND(F18*96,0)/96</f>
        <v>0.3229166666666667</v>
      </c>
      <c r="H18" s="30">
        <v>0.56875</v>
      </c>
      <c r="I18" s="14">
        <f>ROUND(H18*96,0)/96</f>
        <v>0.5729166666666666</v>
      </c>
      <c r="J18" s="29"/>
      <c r="K18" s="17">
        <v>0</v>
      </c>
      <c r="L18" s="15">
        <f>((H18-F18)*24)-K18</f>
        <v>5.899999999999999</v>
      </c>
      <c r="M18" s="15" t="str">
        <f t="shared" si="0"/>
        <v> </v>
      </c>
      <c r="N18" s="15">
        <f t="shared" si="1"/>
        <v>5.899999999999999</v>
      </c>
    </row>
    <row r="19" spans="1:14" ht="15">
      <c r="A19" s="28" t="s">
        <v>6</v>
      </c>
      <c r="B19" s="25">
        <f t="shared" si="2"/>
        <v>42385</v>
      </c>
      <c r="C19" s="17"/>
      <c r="D19" s="18"/>
      <c r="E19" s="18"/>
      <c r="F19" s="19"/>
      <c r="G19" s="14"/>
      <c r="H19" s="19"/>
      <c r="I19" s="14"/>
      <c r="J19" s="29"/>
      <c r="K19" s="29"/>
      <c r="L19" s="15" t="str">
        <f>IF(E19=C19,"0",MROUND((((I19-G19)*24)-K19),0.25))</f>
        <v>0</v>
      </c>
      <c r="M19" s="15" t="str">
        <f t="shared" si="0"/>
        <v> </v>
      </c>
      <c r="N19" s="15" t="str">
        <f t="shared" si="1"/>
        <v>0</v>
      </c>
    </row>
    <row r="20" spans="1:14" ht="15">
      <c r="A20" s="20"/>
      <c r="B20" s="21" t="s">
        <v>7</v>
      </c>
      <c r="C20" s="22">
        <f>SUM(C14:C19)</f>
        <v>29.5</v>
      </c>
      <c r="D20" s="23"/>
      <c r="E20" s="23"/>
      <c r="F20" s="24"/>
      <c r="G20" s="32"/>
      <c r="H20" s="33"/>
      <c r="I20" s="32"/>
      <c r="J20" s="34"/>
      <c r="K20" s="34"/>
      <c r="L20" s="16">
        <f>SUM(L13:L19)</f>
        <v>29.499999999999993</v>
      </c>
      <c r="M20" s="16">
        <f>SUM(M13:M19)</f>
        <v>0</v>
      </c>
      <c r="N20" s="16">
        <f>SUM(N13:N19)</f>
        <v>29.499999999999993</v>
      </c>
    </row>
    <row r="21" spans="1:14" ht="13.5" customHeight="1">
      <c r="A21" s="35"/>
      <c r="B21" s="35"/>
      <c r="C21" s="35"/>
      <c r="D21" s="35"/>
      <c r="E21" s="35"/>
      <c r="F21" s="35"/>
      <c r="G21" s="35"/>
      <c r="H21" s="35"/>
      <c r="I21" s="35"/>
      <c r="J21" s="36"/>
      <c r="K21" s="36"/>
      <c r="L21" s="36"/>
      <c r="M21" s="37"/>
      <c r="N21" s="35"/>
    </row>
    <row r="22" spans="1:14" ht="15.75" thickBot="1">
      <c r="A22" s="65" t="s">
        <v>30</v>
      </c>
      <c r="B22" s="65"/>
      <c r="C22" s="38"/>
      <c r="D22" s="39"/>
      <c r="E22" s="39"/>
      <c r="F22" s="39"/>
      <c r="G22" s="39"/>
      <c r="H22" s="39"/>
      <c r="I22" s="37"/>
      <c r="J22" s="40"/>
      <c r="K22" s="40"/>
      <c r="L22" s="41"/>
      <c r="M22" s="41"/>
      <c r="N22" s="40"/>
    </row>
    <row r="23" spans="1:14" ht="15.75" thickBot="1">
      <c r="A23" s="42"/>
      <c r="B23" s="42"/>
      <c r="C23" s="42"/>
      <c r="D23" s="35"/>
      <c r="E23" s="35"/>
      <c r="F23" s="35"/>
      <c r="G23" s="35"/>
      <c r="H23" s="35"/>
      <c r="I23" s="35"/>
      <c r="J23" s="40"/>
      <c r="K23" s="43" t="s">
        <v>17</v>
      </c>
      <c r="L23" s="44"/>
      <c r="M23" s="44"/>
      <c r="N23" s="45">
        <f>M20</f>
        <v>0</v>
      </c>
    </row>
    <row r="24" spans="1:16" ht="15.75" thickBot="1">
      <c r="A24" s="65" t="s">
        <v>31</v>
      </c>
      <c r="B24" s="65"/>
      <c r="C24" s="38"/>
      <c r="D24" s="39"/>
      <c r="E24" s="39"/>
      <c r="F24" s="39"/>
      <c r="G24" s="39"/>
      <c r="H24" s="39"/>
      <c r="I24" s="37"/>
      <c r="J24" s="40"/>
      <c r="K24" s="40"/>
      <c r="L24" s="46"/>
      <c r="M24" s="41"/>
      <c r="N24" s="40"/>
      <c r="P24" s="1"/>
    </row>
    <row r="25" spans="1:14" ht="15.75" thickBo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8" t="s">
        <v>18</v>
      </c>
      <c r="L25" s="47"/>
      <c r="M25" s="49"/>
      <c r="N25" s="47"/>
    </row>
    <row r="26" spans="1:14" ht="15.75" thickBot="1">
      <c r="A26" s="47"/>
      <c r="B26" s="47"/>
      <c r="C26" s="47"/>
      <c r="D26" s="47"/>
      <c r="E26" s="47"/>
      <c r="F26" s="47"/>
      <c r="G26" s="47"/>
      <c r="H26" s="47"/>
      <c r="I26" s="47"/>
      <c r="J26" s="50" t="s">
        <v>20</v>
      </c>
      <c r="K26" s="47"/>
      <c r="L26" s="47"/>
      <c r="M26" s="47"/>
      <c r="N26" s="47"/>
    </row>
    <row r="27" spans="1:14" ht="15.75" thickBo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8" t="s">
        <v>19</v>
      </c>
      <c r="L27" s="47"/>
      <c r="M27" s="49"/>
      <c r="N27" s="47"/>
    </row>
    <row r="28" spans="1:14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ht="15">
      <c r="A29" s="47" t="s">
        <v>22</v>
      </c>
      <c r="B29" s="47" t="s">
        <v>21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15" customHeight="1">
      <c r="A30" s="47"/>
      <c r="B30" s="47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ht="15">
      <c r="A31" s="47" t="s">
        <v>23</v>
      </c>
      <c r="B31" s="52" t="s">
        <v>24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ht="15">
      <c r="A32" s="47"/>
      <c r="B32" s="47" t="s">
        <v>25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15">
      <c r="A33" s="47"/>
      <c r="B33" s="47" t="s">
        <v>26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</sheetData>
  <sheetProtection password="CC3D" sheet="1" selectLockedCells="1"/>
  <protectedRanges>
    <protectedRange sqref="C13 D22:I22 D24:I24" name="Range3"/>
    <protectedRange sqref="C13:K19" name="Range2"/>
    <protectedRange sqref="B13 H5:I5" name="Range1"/>
  </protectedRanges>
  <mergeCells count="11">
    <mergeCell ref="N11:N12"/>
    <mergeCell ref="C11:C12"/>
    <mergeCell ref="D11:D12"/>
    <mergeCell ref="E11:E12"/>
    <mergeCell ref="A2:N2"/>
    <mergeCell ref="A3:N3"/>
    <mergeCell ref="A24:B24"/>
    <mergeCell ref="A22:B22"/>
    <mergeCell ref="G11:G12"/>
    <mergeCell ref="L11:L12"/>
    <mergeCell ref="M11:M12"/>
  </mergeCells>
  <printOptions/>
  <pageMargins left="0.25" right="0.25" top="0.75" bottom="0.75" header="0.3" footer="0.3"/>
  <pageSetup fitToHeight="1" fitToWidth="1" horizontalDpi="600" verticalDpi="600" orientation="landscape" scale="94" r:id="rId3"/>
  <ignoredErrors>
    <ignoredError sqref="L2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Drew Snow</cp:lastModifiedBy>
  <cp:lastPrinted>2016-01-19T18:53:03Z</cp:lastPrinted>
  <dcterms:created xsi:type="dcterms:W3CDTF">2004-06-04T00:00:02Z</dcterms:created>
  <dcterms:modified xsi:type="dcterms:W3CDTF">2016-01-20T15:21:05Z</dcterms:modified>
  <cp:category/>
  <cp:version/>
  <cp:contentType/>
  <cp:contentStatus/>
</cp:coreProperties>
</file>